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Budget 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<sst xmlns="http://schemas.openxmlformats.org/spreadsheetml/2006/main" count="50" uniqueCount="41">
  <si>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MONTHLY BUDGET TRACKER</t>
  </si>
  <si>
    <t xml:space="preserve">Month / Year:</t>
  </si>
  <si>
    <t xml:space="preserve">January 2026</t>
  </si>
  <si>
    <t xml:space="preserve">TOTAL INCOME</t>
  </si>
  <si>
    <t xml:space="preserve">BUDGETED EXPENSES</t>
  </si>
  <si>
    <t xml:space="preserve">ACTUAL EXPENSES</t>
  </si>
  <si>
    <t xml:space="preserve">NET SAVINGS</t>
  </si>
  <si>
    <t xml:space="preserve">Savings Rate:</t>
  </si>
  <si>
    <t xml:space="preserve">Over / Under Budget:</t>
  </si>
  <si>
    <t xml:space="preserve">Expense Category Breakdown</t>
  </si>
  <si>
    <t xml:space="preserve">Category</t>
  </si>
  <si>
    <t xml:space="preserve">Budgeted</t>
  </si>
  <si>
    <t xml:space="preserve">Actual</t>
  </si>
  <si>
    <t xml:space="preserve">Variance</t>
  </si>
  <si>
    <t xml:space="preserve">Housing</t>
  </si>
  <si>
    <t xml:space="preserve">Food &amp; Groceries</t>
  </si>
  <si>
    <t xml:space="preserve">Transport</t>
  </si>
  <si>
    <t xml:space="preserve">Utilities</t>
  </si>
  <si>
    <t xml:space="preserve">Entertainment</t>
  </si>
  <si>
    <t xml:space="preserve">Healthcare</t>
  </si>
  <si>
    <t xml:space="preserve">Shopping</t>
  </si>
  <si>
    <t xml:space="preserve">Others</t>
  </si>
  <si>
    <t xml:space="preserve">TOTAL</t>
  </si>
  <si>
    <t xml:space="preserve">CareerGeek Excel Templates  ·  careergeek.in  ·  Edit only the yellow cells in the 'Budget Data' sheet</t>
  </si>
  <si>
    <t xml:space="preserve">Dashboard totals (auto — do not edit)</t>
  </si>
  <si>
    <t xml:space="preserve">BUDGET DATA — edit the yellow cells only</t>
  </si>
  <si>
    <t xml:space="preserve">Total Monthly Income</t>
  </si>
  <si>
    <t xml:space="preserve">&lt;- Enter your total monthly income here</t>
  </si>
  <si>
    <t xml:space="preserve">Budgeted Amount</t>
  </si>
  <si>
    <t xml:space="preserve">Actual Amount</t>
  </si>
  <si>
    <t xml:space="preserve">Notes</t>
  </si>
  <si>
    <t xml:space="preserve">Rent / EMI</t>
  </si>
  <si>
    <t xml:space="preserve">Supermarket + daily needs</t>
  </si>
  <si>
    <t xml:space="preserve">Fuel, cab, bus pass</t>
  </si>
  <si>
    <t xml:space="preserve">Electricity, water, wifi</t>
  </si>
  <si>
    <t xml:space="preserve">Movies, subscriptions</t>
  </si>
  <si>
    <t xml:space="preserve">Medicines, checkups</t>
  </si>
  <si>
    <t xml:space="preserve">Clothes, essentials</t>
  </si>
  <si>
    <t xml:space="preserve">Miscellaneous</t>
  </si>
  <si>
    <t xml:space="preserve">LEGEND</t>
  </si>
  <si>
    <t xml:space="preserve">Yellow cells = enter your own numbers here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</si>
</sst>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₹#,##0"/>
    <numFmt numFmtId="166" formatCode="0.0%"/>
    <numFmt numFmtId="167" formatCode="\₹#,##0;[RED]&quot;-₹&quot;#,##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1E3A8A"/>
      <name val="Arial"/>
      <family val="0"/>
      <charset val="1"/>
    </font>
    <font>
      <b val="true"/>
      <sz val="11"/>
      <color rgb="FF1F2937"/>
      <name val="Arial"/>
      <family val="0"/>
      <charset val="1"/>
    </font>
    <font>
      <b val="true"/>
      <sz val="12"/>
      <color rgb="FF2563E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6"/>
      <color rgb="FF2563EB"/>
      <name val="Arial"/>
      <family val="0"/>
      <charset val="1"/>
    </font>
    <font>
      <b val="true"/>
      <sz val="16"/>
      <color rgb="FFF97316"/>
      <name val="Arial"/>
      <family val="0"/>
      <charset val="1"/>
    </font>
    <font>
      <b val="true"/>
      <sz val="16"/>
      <color rgb="FFDC2626"/>
      <name val="Arial"/>
      <family val="0"/>
      <charset val="1"/>
    </font>
    <font>
      <b val="true"/>
      <sz val="16"/>
      <color rgb="FF16A34A"/>
      <name val="Arial"/>
      <family val="0"/>
      <charset val="1"/>
    </font>
    <font>
      <b val="true"/>
      <sz val="12"/>
      <color rgb="FF7C3AED"/>
      <name val="Arial"/>
      <family val="0"/>
      <charset val="1"/>
    </font>
    <font>
      <b val="true"/>
      <sz val="12"/>
      <color rgb="FF1F2937"/>
      <name val="Arial"/>
      <family val="0"/>
      <charset val="1"/>
    </font>
    <font>
      <b val="true"/>
      <sz val="13"/>
      <color rgb="FF1E3A8A"/>
      <name val="Arial"/>
      <family val="0"/>
      <charset val="1"/>
    </font>
    <font>
      <sz val="10"/>
      <color rgb="FF1F2937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8"/>
      <color rgb="FF9CA3AF"/>
      <name val="Arial"/>
      <family val="0"/>
      <charset val="1"/>
    </font>
    <font>
      <b val="true"/>
      <sz val="14"/>
      <color rgb="FF1E3A8A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i val="true"/>
      <sz val="9"/>
      <color rgb="FF1F2937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3B0"/>
        <bgColor rgb="FFFCE4E4"/>
      </patternFill>
    </fill>
    <fill>
      <patternFill patternType="solid">
        <fgColor rgb="FF2563EB"/>
        <bgColor rgb="FF4672A8"/>
      </patternFill>
    </fill>
    <fill>
      <patternFill patternType="solid">
        <fgColor rgb="FFF97316"/>
        <bgColor rgb="FFDC853E"/>
      </patternFill>
    </fill>
    <fill>
      <patternFill patternType="solid">
        <fgColor rgb="FFDC2626"/>
        <bgColor rgb="FFC0504D"/>
      </patternFill>
    </fill>
    <fill>
      <patternFill patternType="solid">
        <fgColor rgb="FF16A34A"/>
        <bgColor rgb="FF008000"/>
      </patternFill>
    </fill>
    <fill>
      <patternFill patternType="solid">
        <fgColor rgb="FFF5F7FF"/>
        <bgColor rgb="FFF9FAFB"/>
      </patternFill>
    </fill>
    <fill>
      <patternFill patternType="solid">
        <fgColor rgb="FFF9FAFB"/>
        <bgColor rgb="FFF5F7FF"/>
      </patternFill>
    </fill>
    <fill>
      <patternFill patternType="solid">
        <fgColor rgb="FF1E3A8A"/>
        <bgColor rgb="FF003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/>
      <top style="thin">
        <color rgb="FFD1D5DB"/>
      </top>
      <bottom style="thin">
        <color rgb="FFD1D5DB"/>
      </bottom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b val="1"/>
        <color rgb="FFDC2626"/>
      </font>
      <fill>
        <patternFill>
          <bgColor rgb="FFFCE4E4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7C3AED"/>
      <rgbColor rgb="FF4F81BD"/>
      <rgbColor rgb="FFD9D9D9"/>
      <rgbColor rgb="FF878787"/>
      <rgbColor rgb="FF93A9CE"/>
      <rgbColor rgb="FFAB4744"/>
      <rgbColor rgb="FFF9FAFB"/>
      <rgbColor rgb="FFF5F7FF"/>
      <rgbColor rgb="FF660066"/>
      <rgbColor rgb="FFDC853E"/>
      <rgbColor rgb="FF4672A8"/>
      <rgbColor rgb="FFD1D5DB"/>
      <rgbColor rgb="FF000080"/>
      <rgbColor rgb="FFFF00FF"/>
      <rgbColor rgb="FFFFFF00"/>
      <rgbColor rgb="FF00FFFF"/>
      <rgbColor rgb="FF800080"/>
      <rgbColor rgb="FF800000"/>
      <rgbColor rgb="FF6B7280"/>
      <rgbColor rgb="FF0000FF"/>
      <rgbColor rgb="FF00CCFF"/>
      <rgbColor rgb="FFCCFFFF"/>
      <rgbColor rgb="FFCCFFCC"/>
      <rgbColor rgb="FFFFF3B0"/>
      <rgbColor rgb="FF99CCFF"/>
      <rgbColor rgb="FFD09493"/>
      <rgbColor rgb="FFCC99FF"/>
      <rgbColor rgb="FFFCE4E4"/>
      <rgbColor rgb="FF2563EB"/>
      <rgbColor rgb="FF4299B0"/>
      <rgbColor rgb="FF99CC00"/>
      <rgbColor rgb="FFFFCC00"/>
      <rgbColor rgb="FFFF9900"/>
      <rgbColor rgb="FFF97316"/>
      <rgbColor rgb="FF725990"/>
      <rgbColor rgb="FF9CA3AF"/>
      <rgbColor rgb="FF003366"/>
      <rgbColor rgb="FF16A34A"/>
      <rgbColor rgb="FF003300"/>
      <rgbColor rgb="FF333300"/>
      <rgbColor rgb="FF993300"/>
      <rgbColor rgb="FFC0504D"/>
      <rgbColor rgb="FF1E3A8A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Actual Spend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Dashboard!D13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Dashboard!$B$14:$B$21</c:f>
              <c:strCache>
                <c:ptCount val="8"/>
                <c:pt idx="0">
                  <c:v>Housing</c:v>
                </c:pt>
                <c:pt idx="1">
                  <c:v>Food &amp; Groceries</c:v>
                </c:pt>
                <c:pt idx="2">
                  <c:v>Transport</c:v>
                </c:pt>
                <c:pt idx="3">
                  <c:v>Utilities</c:v>
                </c:pt>
                <c:pt idx="4">
                  <c:v>Entertainment</c:v>
                </c:pt>
                <c:pt idx="5">
                  <c:v>Healthcare</c:v>
                </c:pt>
                <c:pt idx="6">
                  <c:v>Shopping</c:v>
                </c:pt>
                <c:pt idx="7">
                  <c:v>Others</c:v>
                </c:pt>
              </c:strCache>
            </c:strRef>
          </c:cat>
          <c:val>
            <c:numRef>
              <c:f>Dashboard!$D$14:$D$21</c:f>
              <c:numCache>
                <c:formatCode>\₹#,##0</c:formatCode>
                <c:ptCount val="8"/>
                <c:pt idx="0">
                  <c:v>15000</c:v>
                </c:pt>
                <c:pt idx="1">
                  <c:v>8600</c:v>
                </c:pt>
                <c:pt idx="2">
                  <c:v>2400</c:v>
                </c:pt>
                <c:pt idx="3">
                  <c:v>2700</c:v>
                </c:pt>
                <c:pt idx="4">
                  <c:v>1800</c:v>
                </c:pt>
                <c:pt idx="5">
                  <c:v>500</c:v>
                </c:pt>
                <c:pt idx="6">
                  <c:v>3600</c:v>
                </c:pt>
                <c:pt idx="7">
                  <c:v>1200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Budgeted vs Actual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Dashboard!C13</c:f>
              <c:strCache>
                <c:ptCount val="1"/>
                <c:pt idx="0">
                  <c:v>Budgeted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Dashboard!$B$14:$B$21</c:f>
              <c:strCache>
                <c:ptCount val="8"/>
                <c:pt idx="0">
                  <c:v>Housing</c:v>
                </c:pt>
                <c:pt idx="1">
                  <c:v>Food &amp; Groceries</c:v>
                </c:pt>
                <c:pt idx="2">
                  <c:v>Transport</c:v>
                </c:pt>
                <c:pt idx="3">
                  <c:v>Utilities</c:v>
                </c:pt>
                <c:pt idx="4">
                  <c:v>Entertainment</c:v>
                </c:pt>
                <c:pt idx="5">
                  <c:v>Healthcare</c:v>
                </c:pt>
                <c:pt idx="6">
                  <c:v>Shopping</c:v>
                </c:pt>
                <c:pt idx="7">
                  <c:v>Others</c:v>
                </c:pt>
              </c:strCache>
            </c:strRef>
          </c:cat>
          <c:val>
            <c:numRef>
              <c:f>Dashboard!$C$14:$C$21</c:f>
              <c:numCache>
                <c:formatCode>\₹#,##0</c:formatCode>
                <c:ptCount val="8"/>
                <c:pt idx="0">
                  <c:v>15000</c:v>
                </c:pt>
                <c:pt idx="1">
                  <c:v>8000</c:v>
                </c:pt>
                <c:pt idx="2">
                  <c:v>3000</c:v>
                </c:pt>
                <c:pt idx="3">
                  <c:v>2500</c:v>
                </c:pt>
                <c:pt idx="4">
                  <c:v>2000</c:v>
                </c:pt>
                <c:pt idx="5">
                  <c:v>1500</c:v>
                </c:pt>
                <c:pt idx="6">
                  <c:v>3000</c:v>
                </c:pt>
                <c:pt idx="7">
                  <c:v>2000</c:v>
                </c:pt>
              </c:numCache>
            </c:numRef>
          </c:val>
        </c:ser>
        <c:ser>
          <c:idx val="1"/>
          <c:order val="1"/>
          <c:tx>
            <c:strRef>
              <c:f>Dashboard!D13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Dashboard!$B$14:$B$21</c:f>
              <c:strCache>
                <c:ptCount val="8"/>
                <c:pt idx="0">
                  <c:v>Housing</c:v>
                </c:pt>
                <c:pt idx="1">
                  <c:v>Food &amp; Groceries</c:v>
                </c:pt>
                <c:pt idx="2">
                  <c:v>Transport</c:v>
                </c:pt>
                <c:pt idx="3">
                  <c:v>Utilities</c:v>
                </c:pt>
                <c:pt idx="4">
                  <c:v>Entertainment</c:v>
                </c:pt>
                <c:pt idx="5">
                  <c:v>Healthcare</c:v>
                </c:pt>
                <c:pt idx="6">
                  <c:v>Shopping</c:v>
                </c:pt>
                <c:pt idx="7">
                  <c:v>Others</c:v>
                </c:pt>
              </c:strCache>
            </c:strRef>
          </c:cat>
          <c:val>
            <c:numRef>
              <c:f>Dashboard!$D$14:$D$21</c:f>
              <c:numCache>
                <c:formatCode>\₹#,##0</c:formatCode>
                <c:ptCount val="8"/>
                <c:pt idx="0">
                  <c:v>15000</c:v>
                </c:pt>
                <c:pt idx="1">
                  <c:v>8600</c:v>
                </c:pt>
                <c:pt idx="2">
                  <c:v>2400</c:v>
                </c:pt>
                <c:pt idx="3">
                  <c:v>2700</c:v>
                </c:pt>
                <c:pt idx="4">
                  <c:v>1800</c:v>
                </c:pt>
                <c:pt idx="5">
                  <c:v>500</c:v>
                </c:pt>
                <c:pt idx="6">
                  <c:v>3600</c:v>
                </c:pt>
                <c:pt idx="7">
                  <c:v>1200</c:v>
                </c:pt>
              </c:numCache>
            </c:numRef>
          </c:val>
        </c:ser>
        <c:gapWidth val="150"/>
        <c:overlap val="0"/>
        <c:axId val="27060386"/>
        <c:axId val="79455188"/>
      </c:barChart>
      <c:catAx>
        <c:axId val="2706038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455188"/>
        <c:crosses val="autoZero"/>
        <c:auto val="1"/>
        <c:lblAlgn val="ctr"/>
        <c:lblOffset val="100"/>
        <c:noMultiLvlLbl val="0"/>
      </c:catAx>
      <c:valAx>
        <c:axId val="7945518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Amount (₹)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₹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706038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11</xdr:row>
      <xdr:rowOff>0</xdr:rowOff>
    </xdr:from>
    <xdr:to>
      <xdr:col>12</xdr:col>
      <xdr:colOff>18000</xdr:colOff>
      <xdr:row>26</xdr:row>
      <xdr:rowOff>7560</xdr:rowOff>
    </xdr:to>
    <xdr:graphicFrame>
      <xdr:nvGraphicFramePr>
        <xdr:cNvPr id="0" name="Chart 1"/>
        <xdr:cNvGraphicFramePr/>
      </xdr:nvGraphicFramePr>
      <xdr:xfrm>
        <a:off x="6273000" y="243828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24</xdr:row>
      <xdr:rowOff>176040</xdr:rowOff>
    </xdr:from>
    <xdr:to>
      <xdr:col>5</xdr:col>
      <xdr:colOff>465480</xdr:colOff>
      <xdr:row>40</xdr:row>
      <xdr:rowOff>7560</xdr:rowOff>
    </xdr:to>
    <xdr:graphicFrame>
      <xdr:nvGraphicFramePr>
        <xdr:cNvPr id="1" name="Chart 2"/>
        <xdr:cNvGraphicFramePr/>
      </xdr:nvGraphicFramePr>
      <xdr:xfrm>
        <a:off x="211320" y="510552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true"/>
  </sheetPr>
  <dimension ref="B2:I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8" min="3" style="0" width="16"/>
    <col collapsed="false" customWidth="true" hidden="false" outlineLevel="0" max="9" min="9" style="0" width="3"/>
  </cols>
  <sheetData>
    <row r="2" customFormat="false" ht="15" hidden="false" customHeight="false" outlineLevel="0" collapsed="false">
      <c r="B2" s="1" t="s">
        <v>0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1"/>
      <c r="C3" s="1"/>
      <c r="D3" s="1"/>
      <c r="E3" s="1"/>
      <c r="F3" s="1"/>
      <c r="G3" s="1"/>
      <c r="H3" s="1"/>
      <c r="I3" s="1"/>
    </row>
    <row r="4" customFormat="false" ht="15" hidden="false" customHeight="false" outlineLevel="0" collapsed="false">
      <c r="B4" s="2" t="s">
        <v>1</v>
      </c>
      <c r="C4" s="3" t="s">
        <v>2</v>
      </c>
      <c r="D4" s="3"/>
    </row>
    <row r="6" customFormat="false" ht="25.5" hidden="false" customHeight="true" outlineLevel="0" collapsed="false">
      <c r="B6" s="4" t="s">
        <v>3</v>
      </c>
      <c r="C6" s="4"/>
      <c r="D6" s="5" t="s">
        <v>4</v>
      </c>
      <c r="E6" s="5"/>
      <c r="F6" s="6" t="s">
        <v>5</v>
      </c>
      <c r="G6" s="6"/>
      <c r="H6" s="7" t="s">
        <v>6</v>
      </c>
      <c r="I6" s="7"/>
    </row>
    <row r="7" customFormat="false" ht="31.5" hidden="false" customHeight="true" outlineLevel="0" collapsed="false">
      <c r="B7" s="8" t="n">
        <f aca="false">'Budget Data'!$G$2</f>
        <v>55000</v>
      </c>
      <c r="C7" s="8"/>
      <c r="D7" s="9" t="n">
        <f aca="false">'Budget Data'!$G$3</f>
        <v>37000</v>
      </c>
      <c r="E7" s="9"/>
      <c r="F7" s="10" t="n">
        <f aca="false">'Budget Data'!$H$3</f>
        <v>35800</v>
      </c>
      <c r="G7" s="10"/>
      <c r="H7" s="11" t="n">
        <f aca="false">'Budget Data'!$G$4</f>
        <v>19200</v>
      </c>
      <c r="I7" s="11"/>
    </row>
    <row r="9" customFormat="false" ht="15" hidden="false" customHeight="false" outlineLevel="0" collapsed="false">
      <c r="B9" s="2" t="s">
        <v>7</v>
      </c>
      <c r="C9" s="12" t="n">
        <f aca="false">IFERROR('Budget Data'!$G$4/'Budget Data'!$G$2,0)</f>
        <v>0.349090909090909</v>
      </c>
      <c r="D9" s="12"/>
      <c r="F9" s="2" t="s">
        <v>8</v>
      </c>
      <c r="G9" s="13" t="n">
        <f aca="false">'Budget Data'!$G$3-'Budget Data'!$H$3</f>
        <v>1200</v>
      </c>
      <c r="H9" s="13"/>
      <c r="I9" s="13"/>
    </row>
    <row r="12" customFormat="false" ht="16.15" hidden="false" customHeight="false" outlineLevel="0" collapsed="false">
      <c r="B12" s="14" t="s">
        <v>9</v>
      </c>
      <c r="C12" s="14"/>
      <c r="D12" s="14"/>
      <c r="E12" s="14"/>
    </row>
    <row r="13" customFormat="false" ht="15" hidden="false" customHeight="false" outlineLevel="0" collapsed="false">
      <c r="B13" s="15" t="s">
        <v>10</v>
      </c>
      <c r="C13" s="15" t="s">
        <v>11</v>
      </c>
      <c r="D13" s="15" t="s">
        <v>12</v>
      </c>
      <c r="E13" s="15" t="s">
        <v>13</v>
      </c>
    </row>
    <row r="14" customFormat="false" ht="15" hidden="false" customHeight="false" outlineLevel="0" collapsed="false">
      <c r="B14" s="16" t="s">
        <v>14</v>
      </c>
      <c r="C14" s="17" t="n">
        <f aca="false">SUMIFS('Budget Data'!$C$8:$C$30,'Budget Data'!$B$8:$B$30,B14)</f>
        <v>15000</v>
      </c>
      <c r="D14" s="17" t="n">
        <f aca="false">SUMIFS('Budget Data'!$D$8:$D$30,'Budget Data'!$B$8:$B$30,B14)</f>
        <v>15000</v>
      </c>
      <c r="E14" s="17" t="n">
        <f aca="false">C14-D14</f>
        <v>0</v>
      </c>
    </row>
    <row r="15" customFormat="false" ht="15" hidden="false" customHeight="false" outlineLevel="0" collapsed="false">
      <c r="B15" s="18" t="s">
        <v>15</v>
      </c>
      <c r="C15" s="19" t="n">
        <f aca="false">SUMIFS('Budget Data'!$C$8:$C$30,'Budget Data'!$B$8:$B$30,B15)</f>
        <v>8000</v>
      </c>
      <c r="D15" s="19" t="n">
        <f aca="false">SUMIFS('Budget Data'!$D$8:$D$30,'Budget Data'!$B$8:$B$30,B15)</f>
        <v>8600</v>
      </c>
      <c r="E15" s="19" t="n">
        <f aca="false">C15-D15</f>
        <v>-600</v>
      </c>
    </row>
    <row r="16" customFormat="false" ht="15" hidden="false" customHeight="false" outlineLevel="0" collapsed="false">
      <c r="B16" s="16" t="s">
        <v>16</v>
      </c>
      <c r="C16" s="17" t="n">
        <f aca="false">SUMIFS('Budget Data'!$C$8:$C$30,'Budget Data'!$B$8:$B$30,B16)</f>
        <v>3000</v>
      </c>
      <c r="D16" s="17" t="n">
        <f aca="false">SUMIFS('Budget Data'!$D$8:$D$30,'Budget Data'!$B$8:$B$30,B16)</f>
        <v>2400</v>
      </c>
      <c r="E16" s="17" t="n">
        <f aca="false">C16-D16</f>
        <v>600</v>
      </c>
    </row>
    <row r="17" customFormat="false" ht="15" hidden="false" customHeight="false" outlineLevel="0" collapsed="false">
      <c r="B17" s="18" t="s">
        <v>17</v>
      </c>
      <c r="C17" s="19" t="n">
        <f aca="false">SUMIFS('Budget Data'!$C$8:$C$30,'Budget Data'!$B$8:$B$30,B17)</f>
        <v>2500</v>
      </c>
      <c r="D17" s="19" t="n">
        <f aca="false">SUMIFS('Budget Data'!$D$8:$D$30,'Budget Data'!$B$8:$B$30,B17)</f>
        <v>2700</v>
      </c>
      <c r="E17" s="19" t="n">
        <f aca="false">C17-D17</f>
        <v>-200</v>
      </c>
    </row>
    <row r="18" customFormat="false" ht="15" hidden="false" customHeight="false" outlineLevel="0" collapsed="false">
      <c r="B18" s="16" t="s">
        <v>18</v>
      </c>
      <c r="C18" s="17" t="n">
        <f aca="false">SUMIFS('Budget Data'!$C$8:$C$30,'Budget Data'!$B$8:$B$30,B18)</f>
        <v>2000</v>
      </c>
      <c r="D18" s="17" t="n">
        <f aca="false">SUMIFS('Budget Data'!$D$8:$D$30,'Budget Data'!$B$8:$B$30,B18)</f>
        <v>1800</v>
      </c>
      <c r="E18" s="17" t="n">
        <f aca="false">C18-D18</f>
        <v>200</v>
      </c>
    </row>
    <row r="19" customFormat="false" ht="15" hidden="false" customHeight="false" outlineLevel="0" collapsed="false">
      <c r="B19" s="18" t="s">
        <v>19</v>
      </c>
      <c r="C19" s="19" t="n">
        <f aca="false">SUMIFS('Budget Data'!$C$8:$C$30,'Budget Data'!$B$8:$B$30,B19)</f>
        <v>1500</v>
      </c>
      <c r="D19" s="19" t="n">
        <f aca="false">SUMIFS('Budget Data'!$D$8:$D$30,'Budget Data'!$B$8:$B$30,B19)</f>
        <v>500</v>
      </c>
      <c r="E19" s="19" t="n">
        <f aca="false">C19-D19</f>
        <v>1000</v>
      </c>
    </row>
    <row r="20" customFormat="false" ht="15" hidden="false" customHeight="false" outlineLevel="0" collapsed="false">
      <c r="B20" s="16" t="s">
        <v>20</v>
      </c>
      <c r="C20" s="17" t="n">
        <f aca="false">SUMIFS('Budget Data'!$C$8:$C$30,'Budget Data'!$B$8:$B$30,B20)</f>
        <v>3000</v>
      </c>
      <c r="D20" s="17" t="n">
        <f aca="false">SUMIFS('Budget Data'!$D$8:$D$30,'Budget Data'!$B$8:$B$30,B20)</f>
        <v>3600</v>
      </c>
      <c r="E20" s="17" t="n">
        <f aca="false">C20-D20</f>
        <v>-600</v>
      </c>
    </row>
    <row r="21" customFormat="false" ht="15" hidden="false" customHeight="false" outlineLevel="0" collapsed="false">
      <c r="B21" s="18" t="s">
        <v>21</v>
      </c>
      <c r="C21" s="19" t="n">
        <f aca="false">SUMIFS('Budget Data'!$C$8:$C$30,'Budget Data'!$B$8:$B$30,B21)</f>
        <v>2000</v>
      </c>
      <c r="D21" s="19" t="n">
        <f aca="false">SUMIFS('Budget Data'!$D$8:$D$30,'Budget Data'!$B$8:$B$30,B21)</f>
        <v>1200</v>
      </c>
      <c r="E21" s="19" t="n">
        <f aca="false">C21-D21</f>
        <v>800</v>
      </c>
    </row>
    <row r="22" customFormat="false" ht="15" hidden="false" customHeight="false" outlineLevel="0" collapsed="false">
      <c r="B22" s="20" t="s">
        <v>22</v>
      </c>
      <c r="C22" s="21" t="n">
        <f aca="false">SUM(C14:C21)</f>
        <v>37000</v>
      </c>
      <c r="D22" s="21" t="n">
        <f aca="false">SUM(D14:D21)</f>
        <v>35800</v>
      </c>
      <c r="E22" s="21" t="n">
        <f aca="false">SUM(E14:E21)</f>
        <v>1200</v>
      </c>
    </row>
    <row r="40" customFormat="false" ht="15" hidden="false" customHeight="false" outlineLevel="0" collapsed="false">
      <c r="B40" s="22" t="s">
        <v>23</v>
      </c>
      <c r="C40" s="22"/>
      <c r="D40" s="22"/>
      <c r="E40" s="22"/>
      <c r="F40" s="22"/>
      <c r="G40" s="22"/>
      <c r="H40" s="22"/>
      <c r="I40" s="22"/>
    </row>
  </sheetData>
  <mergeCells count="14">
    <mergeCell ref="B2:I3"/>
    <mergeCell ref="C4:D4"/>
    <mergeCell ref="B6:C6"/>
    <mergeCell ref="D6:E6"/>
    <mergeCell ref="F6:G6"/>
    <mergeCell ref="H6:I6"/>
    <mergeCell ref="B7:C7"/>
    <mergeCell ref="D7:E7"/>
    <mergeCell ref="F7:G7"/>
    <mergeCell ref="H7:I7"/>
    <mergeCell ref="C9:D9"/>
    <mergeCell ref="G9:I9"/>
    <mergeCell ref="B12:E12"/>
    <mergeCell ref="B40:I40"/>
  </mergeCells>
  <conditionalFormatting sqref="E14:E21">
    <cfRule type="cellIs" priority="2" operator="lessThan" aboveAverage="0" equalAverage="0" bottom="0" percent="0" rank="0" text="" dxfId="0">
      <formula>0</formula>
    </cfRule>
  </conditionalFormatting>
  <conditionalFormatting sqref="D14:D21">
    <cfRule type="dataBar" priority="3">
      <dataBar showValue="1" minLength="10" maxLength="90">
        <cfvo type="min" val="0"/>
        <cfvo type="max" val="0"/>
        <color rgb="FFF97316"/>
      </dataBar>
      <extLst>
        <ext xmlns:x14="http://schemas.microsoft.com/office/spreadsheetml/2009/9/main" uri="{B025F937-C7B1-47D3-B67F-A62EFF666E3E}">
          <x14:id>{BA1480A0-66FF-459B-B9CF-39B5A2BEBBD8}</x14:id>
        </ext>
      </extLst>
    </cfRule>
  </conditionalFormatting>
  <printOptions headings="false" gridLines="false" gridLinesSet="true" horizontalCentered="false" verticalCentered="false"/>
  <pageMargins left="0.3" right="0.3" top="0.3" bottom="0.3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1480A0-66FF-459B-B9CF-39B5A2BEBBD8}">
            <x14:dataBar minLength="10" maxLength="90" axisPosition="none" gradient="true">
              <x14:cfvo type="min"/>
              <x14:cfvo type="max"/>
              <x14:negativeFillColor rgb="FFF97316"/>
              <x14:axisColor rgb="FF000000"/>
            </x14:dataBar>
          </x14:cfRule>
          <xm:sqref>D14:D21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97316"/>
    <pageSetUpPr fitToPage="true"/>
  </sheetPr>
  <dimension ref="B1:H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4" min="3" style="0" width="18"/>
    <col collapsed="false" customWidth="true" hidden="false" outlineLevel="0" max="5" min="5" style="0" width="40"/>
    <col collapsed="false" customWidth="true" hidden="false" outlineLevel="0" max="8" min="7" style="0" width="16"/>
  </cols>
  <sheetData>
    <row r="1" customFormat="false" ht="15" hidden="false" customHeight="false" outlineLevel="0" collapsed="false">
      <c r="G1" s="23" t="s">
        <v>24</v>
      </c>
    </row>
    <row r="2" customFormat="false" ht="21.75" hidden="false" customHeight="true" outlineLevel="0" collapsed="false">
      <c r="B2" s="24" t="s">
        <v>25</v>
      </c>
      <c r="C2" s="24"/>
      <c r="D2" s="24"/>
      <c r="E2" s="24"/>
      <c r="G2" s="25" t="n">
        <f aca="false">D4</f>
        <v>55000</v>
      </c>
    </row>
    <row r="3" customFormat="false" ht="15" hidden="false" customHeight="false" outlineLevel="0" collapsed="false">
      <c r="G3" s="25" t="n">
        <f aca="false">SUM(C8:C30)</f>
        <v>37000</v>
      </c>
      <c r="H3" s="25" t="n">
        <f aca="false">SUM(D8:D30)</f>
        <v>35800</v>
      </c>
    </row>
    <row r="4" customFormat="false" ht="15" hidden="false" customHeight="false" outlineLevel="0" collapsed="false">
      <c r="B4" s="2" t="s">
        <v>26</v>
      </c>
      <c r="D4" s="26" t="n">
        <v>55000</v>
      </c>
      <c r="E4" s="27" t="s">
        <v>27</v>
      </c>
      <c r="G4" s="28" t="n">
        <f aca="false">G2-H3</f>
        <v>19200</v>
      </c>
    </row>
    <row r="7" customFormat="false" ht="15" hidden="false" customHeight="false" outlineLevel="0" collapsed="false">
      <c r="B7" s="15" t="s">
        <v>10</v>
      </c>
      <c r="C7" s="15" t="s">
        <v>28</v>
      </c>
      <c r="D7" s="15" t="s">
        <v>29</v>
      </c>
      <c r="E7" s="15" t="s">
        <v>30</v>
      </c>
    </row>
    <row r="8" customFormat="false" ht="15" hidden="false" customHeight="false" outlineLevel="0" collapsed="false">
      <c r="B8" s="18" t="s">
        <v>14</v>
      </c>
      <c r="C8" s="29" t="n">
        <v>15000</v>
      </c>
      <c r="D8" s="29" t="n">
        <v>15000</v>
      </c>
      <c r="E8" s="30" t="s">
        <v>31</v>
      </c>
    </row>
    <row r="9" customFormat="false" ht="15" hidden="false" customHeight="false" outlineLevel="0" collapsed="false">
      <c r="B9" s="18" t="s">
        <v>15</v>
      </c>
      <c r="C9" s="29" t="n">
        <v>8000</v>
      </c>
      <c r="D9" s="29" t="n">
        <v>8600</v>
      </c>
      <c r="E9" s="30" t="s">
        <v>32</v>
      </c>
    </row>
    <row r="10" customFormat="false" ht="15" hidden="false" customHeight="false" outlineLevel="0" collapsed="false">
      <c r="B10" s="18" t="s">
        <v>16</v>
      </c>
      <c r="C10" s="29" t="n">
        <v>3000</v>
      </c>
      <c r="D10" s="29" t="n">
        <v>2400</v>
      </c>
      <c r="E10" s="30" t="s">
        <v>33</v>
      </c>
    </row>
    <row r="11" customFormat="false" ht="15" hidden="false" customHeight="false" outlineLevel="0" collapsed="false">
      <c r="B11" s="18" t="s">
        <v>17</v>
      </c>
      <c r="C11" s="29" t="n">
        <v>2500</v>
      </c>
      <c r="D11" s="29" t="n">
        <v>2700</v>
      </c>
      <c r="E11" s="30" t="s">
        <v>34</v>
      </c>
    </row>
    <row r="12" customFormat="false" ht="15" hidden="false" customHeight="false" outlineLevel="0" collapsed="false">
      <c r="B12" s="18" t="s">
        <v>18</v>
      </c>
      <c r="C12" s="29" t="n">
        <v>2000</v>
      </c>
      <c r="D12" s="29" t="n">
        <v>1800</v>
      </c>
      <c r="E12" s="30" t="s">
        <v>35</v>
      </c>
    </row>
    <row r="13" customFormat="false" ht="15" hidden="false" customHeight="false" outlineLevel="0" collapsed="false">
      <c r="B13" s="18" t="s">
        <v>19</v>
      </c>
      <c r="C13" s="29" t="n">
        <v>1500</v>
      </c>
      <c r="D13" s="29" t="n">
        <v>500</v>
      </c>
      <c r="E13" s="30" t="s">
        <v>36</v>
      </c>
    </row>
    <row r="14" customFormat="false" ht="15" hidden="false" customHeight="false" outlineLevel="0" collapsed="false">
      <c r="B14" s="18" t="s">
        <v>20</v>
      </c>
      <c r="C14" s="29" t="n">
        <v>3000</v>
      </c>
      <c r="D14" s="29" t="n">
        <v>3600</v>
      </c>
      <c r="E14" s="30" t="s">
        <v>37</v>
      </c>
    </row>
    <row r="15" customFormat="false" ht="15" hidden="false" customHeight="false" outlineLevel="0" collapsed="false">
      <c r="B15" s="18" t="s">
        <v>21</v>
      </c>
      <c r="C15" s="29" t="n">
        <v>2000</v>
      </c>
      <c r="D15" s="29" t="n">
        <v>1200</v>
      </c>
      <c r="E15" s="30" t="s">
        <v>38</v>
      </c>
    </row>
    <row r="16" customFormat="false" ht="15" hidden="false" customHeight="false" outlineLevel="0" collapsed="false">
      <c r="B16" s="31"/>
      <c r="C16" s="32"/>
      <c r="D16" s="32"/>
      <c r="E16" s="31"/>
    </row>
    <row r="17" customFormat="false" ht="15" hidden="false" customHeight="false" outlineLevel="0" collapsed="false">
      <c r="B17" s="31"/>
      <c r="C17" s="32"/>
      <c r="D17" s="32"/>
      <c r="E17" s="31"/>
    </row>
    <row r="18" customFormat="false" ht="15" hidden="false" customHeight="false" outlineLevel="0" collapsed="false">
      <c r="B18" s="31"/>
      <c r="C18" s="32"/>
      <c r="D18" s="32"/>
      <c r="E18" s="31"/>
    </row>
    <row r="19" customFormat="false" ht="15" hidden="false" customHeight="false" outlineLevel="0" collapsed="false">
      <c r="B19" s="31"/>
      <c r="C19" s="32"/>
      <c r="D19" s="32"/>
      <c r="E19" s="31"/>
    </row>
    <row r="20" customFormat="false" ht="15" hidden="false" customHeight="false" outlineLevel="0" collapsed="false">
      <c r="B20" s="31"/>
      <c r="C20" s="32"/>
      <c r="D20" s="32"/>
      <c r="E20" s="31"/>
    </row>
    <row r="21" customFormat="false" ht="15" hidden="false" customHeight="false" outlineLevel="0" collapsed="false">
      <c r="B21" s="31"/>
      <c r="C21" s="32"/>
      <c r="D21" s="32"/>
      <c r="E21" s="31"/>
    </row>
    <row r="22" customFormat="false" ht="15" hidden="false" customHeight="false" outlineLevel="0" collapsed="false">
      <c r="B22" s="31"/>
      <c r="C22" s="32"/>
      <c r="D22" s="32"/>
      <c r="E22" s="31"/>
    </row>
    <row r="23" customFormat="false" ht="15" hidden="false" customHeight="false" outlineLevel="0" collapsed="false">
      <c r="B23" s="31"/>
      <c r="C23" s="32"/>
      <c r="D23" s="32"/>
      <c r="E23" s="31"/>
    </row>
    <row r="24" customFormat="false" ht="15" hidden="false" customHeight="false" outlineLevel="0" collapsed="false">
      <c r="B24" s="31"/>
      <c r="C24" s="32"/>
      <c r="D24" s="32"/>
      <c r="E24" s="31"/>
    </row>
    <row r="25" customFormat="false" ht="15" hidden="false" customHeight="false" outlineLevel="0" collapsed="false">
      <c r="B25" s="31"/>
      <c r="C25" s="32"/>
      <c r="D25" s="32"/>
      <c r="E25" s="31"/>
    </row>
    <row r="26" customFormat="false" ht="15" hidden="false" customHeight="false" outlineLevel="0" collapsed="false">
      <c r="B26" s="31"/>
      <c r="C26" s="32"/>
      <c r="D26" s="32"/>
      <c r="E26" s="31"/>
    </row>
    <row r="27" customFormat="false" ht="15" hidden="false" customHeight="false" outlineLevel="0" collapsed="false">
      <c r="B27" s="31"/>
      <c r="C27" s="32"/>
      <c r="D27" s="32"/>
      <c r="E27" s="31"/>
    </row>
    <row r="28" customFormat="false" ht="15" hidden="false" customHeight="false" outlineLevel="0" collapsed="false">
      <c r="B28" s="31"/>
      <c r="C28" s="32"/>
      <c r="D28" s="32"/>
      <c r="E28" s="31"/>
    </row>
    <row r="29" customFormat="false" ht="15" hidden="false" customHeight="false" outlineLevel="0" collapsed="false">
      <c r="B29" s="31"/>
      <c r="C29" s="32"/>
      <c r="D29" s="32"/>
      <c r="E29" s="31"/>
    </row>
    <row r="30" customFormat="false" ht="15" hidden="false" customHeight="false" outlineLevel="0" collapsed="false">
      <c r="B30" s="31"/>
      <c r="C30" s="32"/>
      <c r="D30" s="32"/>
      <c r="E30" s="31"/>
    </row>
    <row r="33" customFormat="false" ht="15" hidden="false" customHeight="false" outlineLevel="0" collapsed="false">
      <c r="B33" s="33" t="s">
        <v>39</v>
      </c>
      <c r="C33" s="33"/>
      <c r="D33" s="33"/>
      <c r="E33" s="33"/>
    </row>
    <row r="34" customFormat="false" ht="15" hidden="false" customHeight="false" outlineLevel="0" collapsed="false">
      <c r="B34" s="34"/>
      <c r="C34" s="35" t="s">
        <v>40</v>
      </c>
    </row>
  </sheetData>
  <mergeCells count="2">
    <mergeCell ref="B2:E2"/>
    <mergeCell ref="B33:E33"/>
  </mergeCells>
  <dataValidations count="1">
    <dataValidation allowBlank="true" errorStyle="stop" operator="between" showDropDown="false" showErrorMessage="false" showInputMessage="false" sqref="B8:B30" type="list">
      <formula1>"Housing,Food &amp; Groceries,Transport,Utilities,Entertainment,Healthcare,Shopping,Others"</formula1>
      <formula2>0</formula2>
    </dataValidation>
  </dataValidations>
  <printOptions headings="false" gridLines="false" gridLinesSet="true" horizontalCentered="false" verticalCentered="false"/>
  <pageMargins left="0.3" right="0.3" top="0.3" bottom="0.3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2026-08-21T00:11:29Z</dcterms:created>
  <dc:creator>openpyxl</dc:creator>
  <dc:description/>
  <dc:language>en-US</dc:language>
  <cp:lastModifiedBy/>
  <dcterms:modified xsi:type="dcterms:W3CDTF">2026-08-21T00:11:35Z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